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fanc-my.sharepoint.com/personal/dvdm_fanc_be/Documents/Desktop/"/>
    </mc:Choice>
  </mc:AlternateContent>
  <xr:revisionPtr revIDLastSave="841" documentId="14_{00F54F7B-7CA1-4B28-8B77-3524648C2385}" xr6:coauthVersionLast="47" xr6:coauthVersionMax="47" xr10:uidLastSave="{EBE1A6B3-566A-48C4-8A5E-0E972EC0A830}"/>
  <bookViews>
    <workbookView xWindow="-10030" yWindow="-21710" windowWidth="38620" windowHeight="21220" xr2:uid="{9CB3A7AA-7847-4834-A476-514D8979409E}"/>
  </bookViews>
  <sheets>
    <sheet name="NL" sheetId="1" r:id="rId1"/>
    <sheet name="_" sheetId="2" r:id="rId2"/>
  </sheets>
  <definedNames>
    <definedName name="items">_!$C$6:$C$15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1" l="1"/>
  <c r="E39" i="1"/>
  <c r="C32" i="1"/>
  <c r="C55" i="1"/>
  <c r="G28" i="1"/>
  <c r="AE30" i="1"/>
  <c r="AC36" i="1"/>
  <c r="C102" i="1"/>
  <c r="C59" i="1"/>
  <c r="C57" i="1"/>
  <c r="C147" i="1"/>
  <c r="C125" i="1"/>
  <c r="C81" i="1"/>
  <c r="C140" i="1"/>
  <c r="C136" i="1"/>
  <c r="C132" i="1"/>
  <c r="C123" i="1"/>
  <c r="C145" i="1"/>
  <c r="C100" i="1"/>
  <c r="C161" i="1"/>
  <c r="C157" i="1"/>
  <c r="C153" i="1"/>
  <c r="C116" i="1"/>
  <c r="C112" i="1"/>
  <c r="C108" i="1"/>
  <c r="C79" i="1"/>
  <c r="C95" i="1"/>
  <c r="C91" i="1"/>
  <c r="C87" i="1"/>
</calcChain>
</file>

<file path=xl/sharedStrings.xml><?xml version="1.0" encoding="utf-8"?>
<sst xmlns="http://schemas.openxmlformats.org/spreadsheetml/2006/main" count="26" uniqueCount="25">
  <si>
    <t>Federaal Agentschap voor Nucleaire Controle</t>
  </si>
  <si>
    <t>Markiesstraat 1 bus 6a</t>
  </si>
  <si>
    <t>1000 BRUSSEL</t>
  </si>
  <si>
    <t>art. 27 bis 2 van het ARBIS</t>
  </si>
  <si>
    <t>OE-nummer</t>
  </si>
  <si>
    <t>Naam exploitant</t>
  </si>
  <si>
    <t>Hoeveelheid</t>
  </si>
  <si>
    <t>Verwachte termijn van vrijgave</t>
  </si>
  <si>
    <t>Aantal items</t>
  </si>
  <si>
    <t>1 item</t>
  </si>
  <si>
    <t>2 items</t>
  </si>
  <si>
    <t>3 items</t>
  </si>
  <si>
    <t>4 items</t>
  </si>
  <si>
    <t>5 items</t>
  </si>
  <si>
    <t>Fysiochemische en radiologische samenstelling</t>
  </si>
  <si>
    <t>Ondertekening</t>
  </si>
  <si>
    <t>Naam + datum + handtekening</t>
  </si>
  <si>
    <t>OE-</t>
  </si>
  <si>
    <t>Beschrijving 
en justificatie</t>
  </si>
  <si>
    <t>Ref. FANC-vergunning</t>
  </si>
  <si>
    <r>
      <t>Hebt u langlevende stoffen (T</t>
    </r>
    <r>
      <rPr>
        <b/>
        <sz val="6"/>
        <color theme="1"/>
        <rFont val="Lato"/>
        <family val="2"/>
      </rPr>
      <t xml:space="preserve">1/2 </t>
    </r>
    <r>
      <rPr>
        <b/>
        <sz val="9"/>
        <color theme="1"/>
        <rFont val="Lato"/>
        <family val="2"/>
      </rPr>
      <t>&gt; 6 maanden) in het bezit waarvoor u vervalstockage van meer dan 5 jaar voorziet?</t>
    </r>
  </si>
  <si>
    <t>RUBRIEK A: Administratieve gegevens</t>
  </si>
  <si>
    <t>RUBRIEK B: Verklaringen</t>
  </si>
  <si>
    <t>RUBRIEK C: Inventaris verlengde vervalopslag</t>
  </si>
  <si>
    <t>Verklaring i.v.m. radioactieve bronnen/stoffen met een vervalperiode van langer dan 5 jaar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</si>
</sst>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Lato"/>
      <family val="2"/>
    </font>
    <font>
      <b/>
      <sz val="9"/>
      <color theme="1"/>
      <name val="Lato"/>
      <family val="2"/>
    </font>
    <font>
      <sz val="8"/>
      <name val="Calibri"/>
      <family val="2"/>
      <scheme val="minor"/>
    </font>
    <font>
      <sz val="6"/>
      <color theme="0" tint="-0.499984740745262"/>
      <name val="Lato"/>
      <family val="2"/>
    </font>
    <font>
      <sz val="9"/>
      <name val="Lato"/>
      <family val="2"/>
    </font>
    <font>
      <sz val="11"/>
      <name val="Calibri"/>
      <family val="2"/>
      <scheme val="minor"/>
    </font>
    <font>
      <sz val="8"/>
      <color theme="1"/>
      <name val="Lato"/>
      <family val="2"/>
    </font>
    <font>
      <sz val="9"/>
      <color rgb="FFFF0000"/>
      <name val="Lato"/>
      <family val="2"/>
    </font>
    <font>
      <sz val="9"/>
      <color theme="0"/>
      <name val="Lato"/>
      <family val="2"/>
    </font>
    <font>
      <sz val="8"/>
      <color rgb="FF000000"/>
      <name val="Segoe UI"/>
      <family val="2"/>
    </font>
    <font>
      <sz val="9"/>
      <color rgb="FF00B050"/>
      <name val="Lato"/>
      <family val="2"/>
    </font>
    <font>
      <b/>
      <sz val="6"/>
      <color theme="1"/>
      <name val="Lato"/>
      <family val="2"/>
    </font>
    <font>
      <sz val="10"/>
      <color theme="9"/>
      <name val="Calibri"/>
      <family val="2"/>
      <scheme val="minor"/>
    </font>
    <font>
      <sz val="9"/>
      <color theme="9"/>
      <name val="Lato"/>
      <family val="2"/>
    </font>
    <font>
      <sz val="9"/>
      <color theme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0" borderId="1" xfId="0" applyFont="1" applyBorder="1"/>
    <xf numFmtId="0" fontId="3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2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 locked="0"/>
    </xf>
    <xf numFmtId="0" fontId="9" fillId="0" borderId="0" xfId="0" applyFont="1" applyAlignment="1">
      <alignment vertical="top"/>
    </xf>
    <xf numFmtId="0" fontId="10" fillId="0" borderId="0" xfId="0" applyFont="1" applyAlignment="1" applyProtection="1">
      <alignment vertical="top"/>
      <protection locked="0"/>
    </xf>
    <xf numFmtId="0" fontId="10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2" fillId="0" borderId="0" xfId="0" applyFont="1" applyAlignment="1" applyProtection="1">
      <alignment vertical="top"/>
      <protection locked="0"/>
    </xf>
    <xf numFmtId="0" fontId="6" fillId="2" borderId="0" xfId="0" applyFont="1" applyFill="1" applyAlignment="1">
      <alignment vertical="top"/>
    </xf>
    <xf numFmtId="0" fontId="6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vertical="top"/>
      <protection locked="0"/>
    </xf>
    <xf numFmtId="0" fontId="12" fillId="0" borderId="0" xfId="0" applyFont="1" applyAlignment="1">
      <alignment vertical="top"/>
    </xf>
    <xf numFmtId="0" fontId="3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6" fillId="0" borderId="14" xfId="0" applyFont="1" applyBorder="1" applyAlignment="1" applyProtection="1">
      <alignment vertical="top"/>
      <protection locked="0"/>
    </xf>
    <xf numFmtId="0" fontId="6" fillId="0" borderId="15" xfId="0" applyFont="1" applyBorder="1" applyAlignment="1" applyProtection="1">
      <alignment vertical="top"/>
      <protection locked="0"/>
    </xf>
    <xf numFmtId="0" fontId="1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0" fillId="0" borderId="14" xfId="0" applyBorder="1" applyAlignment="1" applyProtection="1">
      <alignment vertical="top"/>
      <protection locked="0"/>
    </xf>
    <xf numFmtId="0" fontId="14" fillId="0" borderId="0" xfId="0" applyFont="1"/>
    <xf numFmtId="0" fontId="15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6" fillId="0" borderId="0" xfId="0" applyFont="1"/>
    <xf numFmtId="0" fontId="3" fillId="0" borderId="0" xfId="0" applyFont="1" applyAlignment="1">
      <alignment vertical="top"/>
    </xf>
    <xf numFmtId="0" fontId="2" fillId="3" borderId="0" xfId="0" applyFont="1" applyFill="1" applyAlignment="1" applyProtection="1">
      <alignment vertical="top" wrapText="1"/>
      <protection locked="0"/>
    </xf>
    <xf numFmtId="0" fontId="0" fillId="3" borderId="0" xfId="0" applyFill="1" applyAlignment="1" applyProtection="1">
      <alignment vertical="top" wrapText="1"/>
      <protection locked="0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" fillId="3" borderId="2" xfId="0" applyFont="1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vertical="top"/>
      <protection locked="0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2" borderId="0" xfId="0" applyFont="1" applyFill="1" applyAlignment="1">
      <alignment vertical="top"/>
    </xf>
    <xf numFmtId="0" fontId="2" fillId="3" borderId="13" xfId="0" applyFont="1" applyFill="1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0" fillId="3" borderId="11" xfId="0" applyFill="1" applyBorder="1" applyAlignment="1" applyProtection="1">
      <alignment vertical="top" wrapText="1"/>
      <protection locked="0"/>
    </xf>
    <xf numFmtId="0" fontId="0" fillId="3" borderId="12" xfId="0" applyFill="1" applyBorder="1" applyAlignment="1" applyProtection="1">
      <alignment vertical="top" wrapText="1"/>
      <protection locked="0"/>
    </xf>
  </cellXfs>
  <cellStyles count="1">
    <cellStyle name="Normal" xfId="0" builtinId="0"/>
  </cellStyles>
  <dxfs count="10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S$28" lockText="1" noThreeD="1"/>
</file>

<file path=xl/ctrlProps/ctrlProp2.xml><?xml version="1.0" encoding="utf-8"?>
<formControlPr xmlns="http://schemas.microsoft.com/office/spreadsheetml/2009/9/main" objectType="CheckBox" fmlaLink="$AS$30" lockText="1" noThreeD="1"/>
</file>

<file path=xl/ctrlProps/ctrlProp3.xml><?xml version="1.0" encoding="utf-8"?>
<formControlPr xmlns="http://schemas.microsoft.com/office/spreadsheetml/2009/9/main" objectType="CheckBox" fmlaLink="$AS$34" lockText="1" noThreeD="1"/>
</file>

<file path=xl/ctrlProps/ctrlProp4.xml><?xml version="1.0" encoding="utf-8"?>
<formControlPr xmlns="http://schemas.microsoft.com/office/spreadsheetml/2009/9/main" objectType="CheckBox" fmlaLink="$AS$38" lockText="1" noThreeD="1"/>
</file>

<file path=xl/ctrlProps/ctrlProp5.xml><?xml version="1.0" encoding="utf-8"?>
<formControlPr xmlns="http://schemas.microsoft.com/office/spreadsheetml/2009/9/main" objectType="CheckBox" fmlaLink="$AS$36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14514</xdr:colOff>
      <xdr:row>2</xdr:row>
      <xdr:rowOff>0</xdr:rowOff>
    </xdr:from>
    <xdr:to>
      <xdr:col>8</xdr:col>
      <xdr:colOff>112063</xdr:colOff>
      <xdr:row>6</xdr:row>
      <xdr:rowOff>651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83" y="0"/>
          <a:ext cx="1424480" cy="626892"/>
        </a:xfrm>
        <a:prstGeom prst="rect">
          <a:avLst/>
        </a:prstGeom>
      </xdr:spPr>
    </xdr:pic>
    <xdr:clientData/>
  </xdr:twoCellAnchor>
  <xdr:twoCellAnchor editAs="oneCell">
    <xdr:from>
      <xdr:col>31</xdr:col>
      <xdr:colOff>208360</xdr:colOff>
      <xdr:row>8</xdr:row>
      <xdr:rowOff>0</xdr:rowOff>
    </xdr:from>
    <xdr:to>
      <xdr:col>33</xdr:col>
      <xdr:colOff>73819</xdr:colOff>
      <xdr:row>10</xdr:row>
      <xdr:rowOff>42183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5816204" y="1012031"/>
          <a:ext cx="30599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91801</xdr:colOff>
      <xdr:row>4</xdr:row>
      <xdr:rowOff>129198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91801</xdr:colOff>
      <xdr:row>4</xdr:row>
      <xdr:rowOff>129198</xdr:rowOff>
    </xdr:to>
    <xdr:sp macro="" textlink="">
      <xdr:nvSpPr>
        <xdr:cNvPr id="1029" name="AutoShape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27</xdr:row>
          <xdr:rowOff>19050</xdr:rowOff>
        </xdr:from>
        <xdr:to>
          <xdr:col>5</xdr:col>
          <xdr:colOff>209550</xdr:colOff>
          <xdr:row>28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29</xdr:row>
          <xdr:rowOff>0</xdr:rowOff>
        </xdr:from>
        <xdr:to>
          <xdr:col>28</xdr:col>
          <xdr:colOff>130175</xdr:colOff>
          <xdr:row>30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NEE, ik verklaar dat bovenstaande inrichting geen vervalstockage doet en momenteel niet wenst te doen van meer dan 5 jaar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33</xdr:row>
          <xdr:rowOff>0</xdr:rowOff>
        </xdr:from>
        <xdr:to>
          <xdr:col>18</xdr:col>
          <xdr:colOff>57150</xdr:colOff>
          <xdr:row>34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deze langlevende stoffen af te voeren naar NIRAS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37</xdr:row>
          <xdr:rowOff>0</xdr:rowOff>
        </xdr:from>
        <xdr:to>
          <xdr:col>27</xdr:col>
          <xdr:colOff>171450</xdr:colOff>
          <xdr:row>38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uitstel te vragen van de regularietermijn van 01/07/2023 voor volgende reden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35</xdr:row>
          <xdr:rowOff>0</xdr:rowOff>
        </xdr:from>
        <xdr:to>
          <xdr:col>25</xdr:col>
          <xdr:colOff>209550</xdr:colOff>
          <xdr:row>36</xdr:row>
          <xdr:rowOff>53975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voor 01/07/2023 een vergunning aan te vragen voor een verlengde vervalstockage van de items in rubriek C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96E71-8AEE-492E-B29B-7288DD1EDC24}">
  <sheetPr codeName="Sheet1"/>
  <dimension ref="C1:AU163"/>
  <sheetViews>
    <sheetView showGridLines="0" showRowColHeaders="0" tabSelected="1" zoomScale="160" zoomScaleNormal="160" zoomScaleSheetLayoutView="145" workbookViewId="0">
      <selection activeCell="O18" sqref="O18:W18"/>
    </sheetView>
  </sheetViews>
  <sheetFormatPr defaultColWidth="9.140625" defaultRowHeight="12" x14ac:dyDescent="0.25"/>
  <cols>
    <col min="1" max="2" width="1" style="2" customWidth="1"/>
    <col min="3" max="3" width="3.140625" style="2" customWidth="1"/>
    <col min="4" max="40" width="3.28515625" style="2" customWidth="1"/>
    <col min="41" max="43" width="3.28515625" style="9" customWidth="1"/>
    <col min="44" max="45" width="2.5703125" style="9" customWidth="1"/>
    <col min="46" max="46" width="1.42578125" style="9" customWidth="1"/>
    <col min="47" max="47" width="9.140625" style="9"/>
    <col min="48" max="16384" width="9.140625" style="2"/>
  </cols>
  <sheetData>
    <row r="1" spans="3:45" ht="7.5" customHeight="1" x14ac:dyDescent="0.25"/>
    <row r="2" spans="3:45" ht="9" customHeight="1" x14ac:dyDescent="0.25"/>
    <row r="3" spans="3:45" ht="12" customHeight="1" x14ac:dyDescent="0.25">
      <c r="AD3" s="10" t="s">
        <v>0</v>
      </c>
    </row>
    <row r="4" spans="3:45" ht="12" customHeight="1" x14ac:dyDescent="0.25">
      <c r="AD4" s="10" t="s">
        <v>1</v>
      </c>
    </row>
    <row r="5" spans="3:45" ht="12" customHeight="1" x14ac:dyDescent="0.25">
      <c r="AD5" s="10" t="s">
        <v>2</v>
      </c>
    </row>
    <row r="6" spans="3:45" ht="12.75" customHeight="1" x14ac:dyDescent="0.25"/>
    <row r="7" spans="3:45" ht="4.5" customHeight="1" x14ac:dyDescent="0.25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19"/>
      <c r="AP7" s="19"/>
      <c r="AQ7" s="19"/>
      <c r="AR7" s="19"/>
      <c r="AS7" s="19"/>
    </row>
    <row r="8" spans="3:45" ht="14.25" x14ac:dyDescent="0.25">
      <c r="C8" s="5"/>
      <c r="D8" s="5"/>
      <c r="E8" s="5"/>
      <c r="F8" s="5"/>
      <c r="G8" s="5"/>
      <c r="H8" s="5"/>
      <c r="I8" s="4"/>
      <c r="J8" s="4"/>
      <c r="K8" s="5"/>
      <c r="L8" s="4"/>
      <c r="M8" s="4" t="s">
        <v>24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19"/>
      <c r="AP8" s="19"/>
      <c r="AQ8" s="19"/>
      <c r="AR8" s="19"/>
      <c r="AS8" s="19"/>
    </row>
    <row r="9" spans="3:45" ht="14.25" x14ac:dyDescent="0.25">
      <c r="C9" s="5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 t="s">
        <v>3</v>
      </c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19"/>
      <c r="AP9" s="19"/>
      <c r="AQ9" s="19"/>
      <c r="AR9" s="19"/>
      <c r="AS9" s="19"/>
    </row>
    <row r="10" spans="3:45" ht="5.0999999999999996" customHeight="1" x14ac:dyDescent="0.25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19"/>
      <c r="AP10" s="19"/>
      <c r="AQ10" s="19"/>
      <c r="AR10" s="19"/>
      <c r="AS10" s="19"/>
    </row>
    <row r="11" spans="3:45" ht="6.75" customHeight="1" x14ac:dyDescent="0.25"/>
    <row r="12" spans="3:45" ht="14.25" customHeight="1" x14ac:dyDescent="0.25">
      <c r="C12" s="23" t="s">
        <v>21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24"/>
      <c r="AN12" s="24"/>
      <c r="AO12" s="32"/>
      <c r="AP12" s="32"/>
      <c r="AQ12" s="32"/>
      <c r="AR12" s="32"/>
      <c r="AS12" s="33"/>
    </row>
    <row r="13" spans="3:45" ht="4.5" customHeight="1" x14ac:dyDescent="0.25">
      <c r="C13" s="6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</row>
    <row r="14" spans="3:45" ht="14.25" customHeight="1" x14ac:dyDescent="0.25">
      <c r="E14" s="2" t="s">
        <v>4</v>
      </c>
      <c r="O14" s="71" t="s">
        <v>17</v>
      </c>
      <c r="P14" s="72"/>
      <c r="Q14" s="72"/>
      <c r="R14" s="72"/>
      <c r="S14" s="72"/>
      <c r="T14" s="72"/>
      <c r="U14" s="72"/>
      <c r="V14" s="72"/>
      <c r="W14" s="73"/>
    </row>
    <row r="15" spans="3:45" ht="5.0999999999999996" customHeight="1" x14ac:dyDescent="0.25"/>
    <row r="16" spans="3:45" ht="15" x14ac:dyDescent="0.25">
      <c r="E16" s="2" t="s">
        <v>5</v>
      </c>
      <c r="O16" s="71"/>
      <c r="P16" s="72"/>
      <c r="Q16" s="72"/>
      <c r="R16" s="72"/>
      <c r="S16" s="72"/>
      <c r="T16" s="72"/>
      <c r="U16" s="72"/>
      <c r="V16" s="72"/>
      <c r="W16" s="73"/>
    </row>
    <row r="17" spans="3:45" ht="5.0999999999999996" customHeight="1" x14ac:dyDescent="0.25"/>
    <row r="18" spans="3:45" ht="15" x14ac:dyDescent="0.25">
      <c r="C18" s="6"/>
      <c r="E18" s="2" t="s">
        <v>19</v>
      </c>
      <c r="O18" s="71"/>
      <c r="P18" s="72"/>
      <c r="Q18" s="72"/>
      <c r="R18" s="72"/>
      <c r="S18" s="72"/>
      <c r="T18" s="72"/>
      <c r="U18" s="72"/>
      <c r="V18" s="72"/>
      <c r="W18" s="73"/>
    </row>
    <row r="19" spans="3:45" ht="5.0999999999999996" customHeight="1" x14ac:dyDescent="0.25"/>
    <row r="20" spans="3:45" ht="12.75" customHeight="1" x14ac:dyDescent="0.25">
      <c r="C20" s="6"/>
      <c r="E20" s="2" t="s">
        <v>15</v>
      </c>
      <c r="O20" s="48" t="s">
        <v>16</v>
      </c>
      <c r="P20" s="49"/>
      <c r="Q20" s="49"/>
      <c r="R20" s="49"/>
      <c r="S20" s="49"/>
      <c r="T20" s="49"/>
      <c r="U20" s="49"/>
      <c r="V20" s="49"/>
      <c r="W20" s="50"/>
    </row>
    <row r="21" spans="3:45" ht="14.25" customHeight="1" x14ac:dyDescent="0.25">
      <c r="C21" s="6"/>
      <c r="D21" s="8"/>
      <c r="F21" s="8"/>
      <c r="G21" s="8"/>
      <c r="H21" s="8"/>
      <c r="I21" s="8"/>
      <c r="J21" s="8"/>
      <c r="K21" s="8"/>
      <c r="L21" s="8"/>
      <c r="O21" s="51"/>
      <c r="P21" s="52"/>
      <c r="Q21" s="52"/>
      <c r="R21" s="52"/>
      <c r="S21" s="52"/>
      <c r="T21" s="52"/>
      <c r="U21" s="52"/>
      <c r="V21" s="52"/>
      <c r="W21" s="53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3:45" ht="14.25" customHeight="1" x14ac:dyDescent="0.25">
      <c r="C22" s="8"/>
      <c r="D22" s="8"/>
      <c r="E22" s="8"/>
      <c r="F22" s="8"/>
      <c r="G22" s="8"/>
      <c r="H22" s="8"/>
      <c r="I22" s="8"/>
      <c r="J22" s="8"/>
      <c r="K22" s="8"/>
      <c r="L22" s="8"/>
      <c r="O22" s="54"/>
      <c r="P22" s="55"/>
      <c r="Q22" s="55"/>
      <c r="R22" s="55"/>
      <c r="S22" s="55"/>
      <c r="T22" s="55"/>
      <c r="U22" s="55"/>
      <c r="V22" s="55"/>
      <c r="W22" s="56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3:45" ht="5.25" customHeight="1" x14ac:dyDescent="0.25">
      <c r="C23" s="8"/>
      <c r="D23" s="8"/>
      <c r="E23" s="8"/>
      <c r="F23" s="8"/>
      <c r="G23" s="8"/>
      <c r="H23" s="8"/>
      <c r="I23" s="8"/>
      <c r="J23" s="8"/>
      <c r="K23" s="8"/>
      <c r="L23" s="8"/>
      <c r="O23" s="13"/>
      <c r="P23" s="13"/>
      <c r="Q23" s="13"/>
      <c r="R23" s="13"/>
      <c r="S23" s="13"/>
      <c r="T23" s="13"/>
      <c r="U23" s="13"/>
      <c r="V23" s="13"/>
      <c r="W23" s="13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3:45" ht="14.25" customHeight="1" x14ac:dyDescent="0.25">
      <c r="C24" s="34" t="s">
        <v>22</v>
      </c>
      <c r="D24" s="35"/>
      <c r="E24" s="35"/>
      <c r="F24" s="35"/>
      <c r="G24" s="35"/>
      <c r="H24" s="35"/>
      <c r="I24" s="35"/>
      <c r="J24" s="35"/>
      <c r="K24" s="35"/>
      <c r="L24" s="35"/>
      <c r="M24" s="24"/>
      <c r="N24" s="24"/>
      <c r="O24" s="36"/>
      <c r="P24" s="36"/>
      <c r="Q24" s="36"/>
      <c r="R24" s="36"/>
      <c r="S24" s="36"/>
      <c r="T24" s="36"/>
      <c r="U24" s="36"/>
      <c r="V24" s="36"/>
      <c r="W24" s="36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24"/>
      <c r="AN24" s="24"/>
      <c r="AO24" s="32"/>
      <c r="AP24" s="32"/>
      <c r="AQ24" s="32"/>
      <c r="AR24" s="32"/>
      <c r="AS24" s="33"/>
    </row>
    <row r="25" spans="3:45" ht="6" customHeight="1" x14ac:dyDescent="0.25">
      <c r="C25" s="8"/>
      <c r="D25" s="8"/>
      <c r="E25" s="8"/>
      <c r="F25" s="8"/>
      <c r="G25" s="8"/>
      <c r="H25" s="8"/>
      <c r="I25" s="8"/>
      <c r="J25" s="8"/>
      <c r="K25" s="8"/>
      <c r="L25" s="8"/>
      <c r="O25" s="13"/>
      <c r="P25" s="13"/>
      <c r="Q25" s="13"/>
      <c r="R25" s="13"/>
      <c r="S25" s="13"/>
      <c r="T25" s="13"/>
      <c r="U25" s="13"/>
      <c r="V25" s="13"/>
      <c r="W25" s="13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3:45" ht="14.25" customHeight="1" x14ac:dyDescent="0.25">
      <c r="C26" s="6" t="s">
        <v>20</v>
      </c>
      <c r="F26" s="1"/>
      <c r="G26" s="1"/>
      <c r="H26" s="1"/>
      <c r="I26" s="1"/>
      <c r="J26" s="1"/>
      <c r="K26" s="1"/>
      <c r="L26" s="1"/>
      <c r="O26" s="11"/>
      <c r="P26" s="12"/>
      <c r="Q26" s="12"/>
      <c r="R26" s="12"/>
      <c r="S26" s="12"/>
      <c r="T26" s="12"/>
      <c r="U26" s="12"/>
      <c r="V26" s="12"/>
      <c r="W26" s="12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3:45" ht="6.75" customHeight="1" x14ac:dyDescent="0.25">
      <c r="F27" s="1"/>
      <c r="G27" s="1"/>
      <c r="H27" s="1"/>
      <c r="I27" s="1"/>
      <c r="J27" s="1"/>
      <c r="K27" s="1"/>
      <c r="L27" s="1"/>
      <c r="O27" s="11"/>
      <c r="P27" s="12"/>
      <c r="Q27" s="12"/>
      <c r="R27" s="12"/>
      <c r="S27" s="12"/>
      <c r="T27" s="12"/>
      <c r="U27" s="12"/>
      <c r="V27" s="12"/>
      <c r="W27" s="12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3:45" ht="14.25" customHeight="1" x14ac:dyDescent="0.25">
      <c r="F28" s="1"/>
      <c r="G28" s="38" t="str">
        <f>IF(AS28=TRUE, "Het FANC wijst er op dat dit niet is toegestaan tenzij expliciet vergund, gelieve onderstaand formulier verder aan te vullen ter regularisatie.","")</f>
        <v/>
      </c>
      <c r="H28" s="1"/>
      <c r="I28" s="1"/>
      <c r="J28" s="1"/>
      <c r="K28" s="1"/>
      <c r="L28" s="1"/>
      <c r="O28" s="1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S28" s="15" t="b">
        <v>0</v>
      </c>
    </row>
    <row r="29" spans="3:45" ht="6.75" customHeight="1" x14ac:dyDescent="0.25">
      <c r="F29" s="1"/>
      <c r="G29" s="1"/>
      <c r="H29" s="1"/>
      <c r="I29" s="1"/>
      <c r="J29" s="1"/>
      <c r="K29" s="1"/>
      <c r="L29" s="1"/>
      <c r="O29" s="1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S29" s="16"/>
    </row>
    <row r="30" spans="3:45" ht="14.25" customHeight="1" x14ac:dyDescent="0.2">
      <c r="F30" s="1"/>
      <c r="G30" s="1"/>
      <c r="H30" s="1"/>
      <c r="I30" s="14"/>
      <c r="J30" s="1"/>
      <c r="K30" s="1"/>
      <c r="L30" s="1"/>
      <c r="O30" s="1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22"/>
      <c r="AB30" s="7"/>
      <c r="AC30" s="7"/>
      <c r="AE30" s="40" t="str">
        <f>IF(AS30=TRUE,"Bedankt, dit formulier dient verder niet aangevuld te worden","")</f>
        <v/>
      </c>
      <c r="AF30" s="7"/>
      <c r="AG30" s="7"/>
      <c r="AH30" s="7"/>
      <c r="AI30" s="7"/>
      <c r="AJ30" s="7"/>
      <c r="AK30" s="7"/>
      <c r="AL30" s="7"/>
      <c r="AM30" s="7"/>
      <c r="AN30" s="7"/>
      <c r="AS30" s="15" t="b">
        <v>0</v>
      </c>
    </row>
    <row r="31" spans="3:45" ht="5.25" customHeight="1" x14ac:dyDescent="0.25">
      <c r="F31" s="1"/>
      <c r="G31" s="1"/>
      <c r="H31" s="1"/>
      <c r="I31" s="1"/>
      <c r="J31" s="1"/>
      <c r="K31" s="1"/>
      <c r="L31" s="1"/>
      <c r="O31" s="1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S31" s="16"/>
    </row>
    <row r="32" spans="3:45" ht="14.25" customHeight="1" x14ac:dyDescent="0.25">
      <c r="C32" s="6" t="str">
        <f>IF(AS28=TRUE,"Ik wens mij wettelijk in regel te stellen door",IF(AS30=TRUE,"DEZE RUBRIEK IS NIET VAN TOEPASSING","Maak een keuze hierboven"))</f>
        <v>Maak een keuze hierboven</v>
      </c>
      <c r="F32" s="1"/>
      <c r="G32" s="1"/>
      <c r="H32" s="1"/>
      <c r="I32" s="1"/>
      <c r="J32" s="1"/>
      <c r="K32" s="1"/>
      <c r="L32" s="1"/>
      <c r="O32" s="1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S32" s="16"/>
    </row>
    <row r="33" spans="5:45" ht="6" customHeight="1" x14ac:dyDescent="0.25">
      <c r="F33" s="1"/>
      <c r="G33" s="1"/>
      <c r="H33" s="1"/>
      <c r="I33" s="1"/>
      <c r="J33" s="1"/>
      <c r="K33" s="1"/>
      <c r="L33" s="1"/>
      <c r="O33" s="1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S33" s="16"/>
    </row>
    <row r="34" spans="5:45" ht="14.25" customHeight="1" x14ac:dyDescent="0.25">
      <c r="F34" s="1"/>
      <c r="G34" s="1"/>
      <c r="H34" s="1"/>
      <c r="I34" s="1"/>
      <c r="J34" s="1"/>
      <c r="K34" s="1"/>
      <c r="L34" s="1"/>
      <c r="O34" s="1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S34" s="15" t="b">
        <v>0</v>
      </c>
    </row>
    <row r="35" spans="5:45" ht="6" customHeight="1" x14ac:dyDescent="0.25">
      <c r="F35" s="1"/>
      <c r="G35" s="1"/>
      <c r="H35" s="1"/>
      <c r="I35" s="1"/>
      <c r="J35" s="1"/>
      <c r="K35" s="1"/>
      <c r="L35" s="1"/>
      <c r="O35" s="1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S35" s="15"/>
    </row>
    <row r="36" spans="5:45" ht="14.25" customHeight="1" x14ac:dyDescent="0.2">
      <c r="F36" s="1"/>
      <c r="G36" s="1"/>
      <c r="H36" s="1"/>
      <c r="I36" s="1"/>
      <c r="J36" s="1"/>
      <c r="K36" s="1"/>
      <c r="L36" s="1"/>
      <c r="O36" s="1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37" t="str">
        <f>IF(AS36=TRUE, "Gelieve rubriek C aan te vullen","")</f>
        <v/>
      </c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S36" s="15" t="b">
        <v>0</v>
      </c>
    </row>
    <row r="37" spans="5:45" ht="5.25" customHeight="1" x14ac:dyDescent="0.25">
      <c r="F37" s="1"/>
      <c r="G37" s="1"/>
      <c r="H37" s="1"/>
      <c r="I37" s="1"/>
      <c r="J37" s="1"/>
      <c r="K37" s="1"/>
      <c r="L37" s="1"/>
      <c r="O37" s="1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S37" s="16"/>
    </row>
    <row r="38" spans="5:45" ht="14.25" customHeight="1" x14ac:dyDescent="0.25">
      <c r="F38" s="1"/>
      <c r="G38" s="1"/>
      <c r="H38" s="1"/>
      <c r="I38" s="1"/>
      <c r="J38" s="1"/>
      <c r="K38" s="1"/>
      <c r="L38" s="1"/>
      <c r="O38" s="1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S38" s="15" t="b">
        <v>0</v>
      </c>
    </row>
    <row r="39" spans="5:45" ht="13.5" customHeight="1" x14ac:dyDescent="0.25">
      <c r="E39" s="6" t="str">
        <f>IF(AS38=TRUE,"Gelieve de situatie te rechtvaardigen waarom een volledige regularistatie tegen 01/07/2023 niet haalbaar is en tegen wanneer u dit wel kan aanleveren.","")</f>
        <v/>
      </c>
      <c r="F39" s="1"/>
      <c r="G39" s="1"/>
      <c r="H39" s="1"/>
      <c r="I39" s="1"/>
      <c r="J39" s="1"/>
      <c r="K39" s="1"/>
      <c r="L39" s="1"/>
      <c r="O39" s="11"/>
      <c r="P39" s="12"/>
      <c r="Q39" s="12"/>
      <c r="R39" s="12"/>
      <c r="S39" s="12"/>
      <c r="T39" s="12"/>
      <c r="U39" s="12"/>
      <c r="V39" s="12"/>
      <c r="W39" s="12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S39" s="20"/>
    </row>
    <row r="40" spans="5:45" ht="12.75" customHeight="1" x14ac:dyDescent="0.25">
      <c r="E40" s="6" t="str">
        <f>IF(AS38=TRUE,"Gelieve ook de aard van het afval te beschrijven en een schatting te geven van de betrokken inventaris (volume/gewicht).","")</f>
        <v/>
      </c>
      <c r="F40" s="1"/>
      <c r="G40" s="1"/>
      <c r="H40" s="1"/>
      <c r="I40" s="1"/>
      <c r="J40" s="1"/>
      <c r="K40" s="1"/>
      <c r="L40" s="1"/>
      <c r="O40" s="11"/>
      <c r="P40" s="12"/>
      <c r="Q40" s="12"/>
      <c r="R40" s="12"/>
      <c r="S40" s="12"/>
      <c r="T40" s="12"/>
      <c r="U40" s="12"/>
      <c r="V40" s="12"/>
      <c r="W40" s="12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S40" s="20"/>
    </row>
    <row r="41" spans="5:45" ht="14.25" customHeight="1" x14ac:dyDescent="0.25">
      <c r="F41" s="1"/>
      <c r="G41" s="1"/>
      <c r="H41" s="64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</row>
    <row r="42" spans="5:45" ht="14.25" customHeight="1" x14ac:dyDescent="0.25">
      <c r="F42" s="1"/>
      <c r="G42" s="1"/>
      <c r="H42" s="64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</row>
    <row r="43" spans="5:45" ht="14.25" customHeight="1" x14ac:dyDescent="0.25">
      <c r="F43" s="1"/>
      <c r="G43" s="1"/>
      <c r="H43" s="64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</row>
    <row r="44" spans="5:45" ht="14.25" customHeight="1" x14ac:dyDescent="0.25">
      <c r="F44" s="1"/>
      <c r="G44" s="1"/>
      <c r="H44" s="64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</row>
    <row r="45" spans="5:45" ht="14.25" customHeight="1" x14ac:dyDescent="0.25">
      <c r="F45" s="1"/>
      <c r="G45" s="1"/>
      <c r="H45" s="64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</row>
    <row r="46" spans="5:45" ht="14.25" customHeight="1" x14ac:dyDescent="0.25">
      <c r="F46" s="1"/>
      <c r="G46" s="1"/>
      <c r="H46" s="64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</row>
    <row r="47" spans="5:45" ht="14.25" customHeight="1" x14ac:dyDescent="0.25">
      <c r="F47" s="1"/>
      <c r="G47" s="1"/>
      <c r="H47" s="64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</row>
    <row r="48" spans="5:45" ht="14.25" customHeight="1" x14ac:dyDescent="0.25">
      <c r="F48" s="1"/>
      <c r="G48" s="1"/>
      <c r="H48" s="64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</row>
    <row r="49" spans="3:45" ht="14.25" customHeight="1" x14ac:dyDescent="0.25">
      <c r="F49" s="1"/>
      <c r="G49" s="1"/>
      <c r="H49" s="64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</row>
    <row r="50" spans="3:45" ht="14.25" customHeight="1" x14ac:dyDescent="0.25">
      <c r="F50" s="1"/>
      <c r="G50" s="1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</row>
    <row r="51" spans="3:45" ht="14.25" customHeight="1" x14ac:dyDescent="0.25">
      <c r="F51" s="1"/>
      <c r="G51" s="1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</row>
    <row r="52" spans="3:45" ht="6.75" customHeight="1" x14ac:dyDescent="0.25">
      <c r="C52" s="6"/>
      <c r="F52" s="1"/>
      <c r="G52" s="1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21"/>
      <c r="AP52" s="21"/>
      <c r="AQ52" s="21"/>
      <c r="AR52" s="21"/>
      <c r="AS52" s="21"/>
    </row>
    <row r="53" spans="3:45" ht="15.75" customHeight="1" x14ac:dyDescent="0.25">
      <c r="C53" s="23" t="s">
        <v>23</v>
      </c>
      <c r="D53" s="24"/>
      <c r="E53" s="24"/>
      <c r="F53" s="25"/>
      <c r="G53" s="25"/>
      <c r="H53" s="26"/>
      <c r="I53" s="26"/>
      <c r="J53" s="26"/>
      <c r="K53" s="26"/>
      <c r="L53" s="26"/>
      <c r="M53" s="27"/>
      <c r="N53" s="27"/>
      <c r="O53" s="26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9"/>
      <c r="AP53" s="29"/>
      <c r="AQ53" s="29"/>
      <c r="AR53" s="29"/>
      <c r="AS53" s="30"/>
    </row>
    <row r="54" spans="3:45" ht="6" customHeight="1" x14ac:dyDescent="0.25">
      <c r="C54" s="6"/>
      <c r="F54" s="1"/>
      <c r="G54" s="1"/>
      <c r="H54" s="11"/>
      <c r="I54" s="11"/>
      <c r="J54" s="11"/>
      <c r="K54" s="11"/>
      <c r="L54" s="11"/>
      <c r="M54" s="18"/>
      <c r="N54" s="18"/>
      <c r="O54" s="11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20"/>
      <c r="AP54" s="20"/>
      <c r="AQ54" s="20"/>
      <c r="AR54" s="20"/>
      <c r="AS54" s="20"/>
    </row>
    <row r="55" spans="3:45" ht="15" customHeight="1" x14ac:dyDescent="0.25">
      <c r="C55" s="6" t="str">
        <f>IF(AS36=TRUE,"Aantal items","Ik wens mij te regulariseren voor volgende items")</f>
        <v>Ik wens mij te regulariseren voor volgende items</v>
      </c>
      <c r="F55" s="1"/>
      <c r="G55" s="1"/>
      <c r="H55" s="1"/>
      <c r="I55" s="1"/>
      <c r="J55" s="1"/>
      <c r="K55" s="1"/>
      <c r="L55" s="1"/>
      <c r="O55" s="61" t="s">
        <v>9</v>
      </c>
      <c r="P55" s="62"/>
      <c r="Q55" s="62"/>
      <c r="R55" s="62"/>
      <c r="S55" s="62"/>
      <c r="T55" s="62"/>
      <c r="U55" s="62"/>
      <c r="V55" s="62"/>
      <c r="W55" s="63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3:45" ht="8.25" customHeight="1" x14ac:dyDescent="0.25">
      <c r="F56" s="1"/>
      <c r="G56" s="1"/>
      <c r="H56" s="1"/>
      <c r="I56" s="1"/>
      <c r="J56" s="1"/>
      <c r="K56" s="1"/>
      <c r="L56" s="1"/>
      <c r="O56" s="11"/>
      <c r="P56" s="12"/>
      <c r="Q56" s="12"/>
      <c r="R56" s="12"/>
      <c r="S56" s="12"/>
      <c r="T56" s="12"/>
      <c r="U56" s="12"/>
      <c r="V56" s="12"/>
      <c r="W56" s="12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</row>
    <row r="57" spans="3:45" ht="15" x14ac:dyDescent="0.25">
      <c r="C57" s="57" t="str">
        <f>IF(O55="0 items","",CONCATENATE("Inventaris van gewenste radioactieve stoffen voor verlengde vervalstockage voor ",O55))</f>
        <v>Inventaris van gewenste radioactieve stoffen voor verlengde vervalstockage voor 1 item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</row>
    <row r="58" spans="3:45" ht="5.0999999999999996" customHeight="1" x14ac:dyDescent="0.25"/>
    <row r="59" spans="3:45" ht="15.75" customHeight="1" x14ac:dyDescent="0.25">
      <c r="C59" s="60" t="str">
        <f>IF(O55&lt;&gt;"0 items","ITEM 1","")</f>
        <v>ITEM 1</v>
      </c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</row>
    <row r="60" spans="3:45" ht="6.75" customHeight="1" x14ac:dyDescent="0.25">
      <c r="C60" s="6"/>
    </row>
    <row r="61" spans="3:45" ht="15" customHeight="1" x14ac:dyDescent="0.25">
      <c r="C61" s="46" t="s">
        <v>18</v>
      </c>
      <c r="D61" s="59"/>
      <c r="E61" s="59"/>
      <c r="F61" s="59"/>
      <c r="H61" s="42"/>
      <c r="I61" s="42"/>
      <c r="J61" s="42"/>
      <c r="K61" s="42"/>
      <c r="L61" s="42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</row>
    <row r="62" spans="3:45" ht="15" customHeight="1" x14ac:dyDescent="0.25">
      <c r="C62" s="59"/>
      <c r="D62" s="59"/>
      <c r="E62" s="59"/>
      <c r="F62" s="59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</row>
    <row r="63" spans="3:45" ht="15" customHeight="1" x14ac:dyDescent="0.25">
      <c r="C63" s="59"/>
      <c r="D63" s="59"/>
      <c r="E63" s="59"/>
      <c r="F63" s="59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</row>
    <row r="64" spans="3:45" ht="15" customHeight="1" x14ac:dyDescent="0.25">
      <c r="C64" s="59"/>
      <c r="D64" s="59"/>
      <c r="E64" s="59"/>
      <c r="F64" s="59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</row>
    <row r="65" spans="3:45" ht="6.95" customHeight="1" x14ac:dyDescent="0.25"/>
    <row r="66" spans="3:45" ht="15" customHeight="1" x14ac:dyDescent="0.25">
      <c r="C66" s="58" t="s">
        <v>6</v>
      </c>
      <c r="D66" s="59"/>
      <c r="E66" s="59"/>
      <c r="F66" s="59"/>
      <c r="H66" s="42"/>
      <c r="I66" s="42"/>
      <c r="J66" s="42"/>
      <c r="K66" s="42"/>
      <c r="L66" s="42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</row>
    <row r="67" spans="3:45" ht="15" customHeight="1" x14ac:dyDescent="0.25">
      <c r="C67" s="59"/>
      <c r="D67" s="59"/>
      <c r="E67" s="59"/>
      <c r="F67" s="59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</row>
    <row r="68" spans="3:45" ht="15" customHeight="1" x14ac:dyDescent="0.25">
      <c r="C68" s="59"/>
      <c r="D68" s="59"/>
      <c r="E68" s="59"/>
      <c r="F68" s="59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</row>
    <row r="69" spans="3:45" ht="6.95" customHeight="1" x14ac:dyDescent="0.25"/>
    <row r="70" spans="3:45" ht="15" customHeight="1" x14ac:dyDescent="0.25">
      <c r="C70" s="44" t="s">
        <v>14</v>
      </c>
      <c r="D70" s="45"/>
      <c r="E70" s="45"/>
      <c r="F70" s="45"/>
      <c r="H70" s="42"/>
      <c r="I70" s="42"/>
      <c r="J70" s="42"/>
      <c r="K70" s="42"/>
      <c r="L70" s="42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</row>
    <row r="71" spans="3:45" ht="15" customHeight="1" x14ac:dyDescent="0.25">
      <c r="C71" s="45"/>
      <c r="D71" s="45"/>
      <c r="E71" s="45"/>
      <c r="F71" s="45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</row>
    <row r="72" spans="3:45" ht="15" customHeight="1" x14ac:dyDescent="0.25">
      <c r="C72" s="45"/>
      <c r="D72" s="45"/>
      <c r="E72" s="45"/>
      <c r="F72" s="45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</row>
    <row r="73" spans="3:45" ht="6.95" customHeight="1" x14ac:dyDescent="0.25"/>
    <row r="74" spans="3:45" ht="15" customHeight="1" x14ac:dyDescent="0.25">
      <c r="C74" s="46" t="s">
        <v>7</v>
      </c>
      <c r="D74" s="47"/>
      <c r="E74" s="47"/>
      <c r="F74" s="47"/>
      <c r="H74" s="42"/>
      <c r="I74" s="42"/>
      <c r="J74" s="42"/>
      <c r="K74" s="42"/>
      <c r="L74" s="42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</row>
    <row r="75" spans="3:45" ht="15" customHeight="1" x14ac:dyDescent="0.25">
      <c r="C75" s="47"/>
      <c r="D75" s="47"/>
      <c r="E75" s="47"/>
      <c r="F75" s="47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</row>
    <row r="76" spans="3:45" ht="15" customHeight="1" x14ac:dyDescent="0.25">
      <c r="C76" s="47"/>
      <c r="D76" s="47"/>
      <c r="E76" s="47"/>
      <c r="F76" s="47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</row>
    <row r="77" spans="3:45" ht="3.95" customHeight="1" x14ac:dyDescent="0.25"/>
    <row r="78" spans="3:45" ht="18" customHeight="1" x14ac:dyDescent="0.25"/>
    <row r="79" spans="3:45" ht="14.25" x14ac:dyDescent="0.25">
      <c r="C79" s="41" t="str">
        <f>IF(O55="1 item"," ","ITEM 2")</f>
        <v xml:space="preserve"> </v>
      </c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</row>
    <row r="80" spans="3:45" ht="3.95" customHeight="1" x14ac:dyDescent="0.25">
      <c r="C80" s="6"/>
    </row>
    <row r="81" spans="3:45" ht="14.25" x14ac:dyDescent="0.25">
      <c r="C81" s="46" t="str">
        <f>IF(O55="1 item"," ","Beschrijving en justificatie")</f>
        <v xml:space="preserve"> </v>
      </c>
      <c r="D81" s="47"/>
      <c r="E81" s="47"/>
      <c r="F81" s="47"/>
      <c r="H81" s="65"/>
      <c r="I81" s="65"/>
      <c r="J81" s="65"/>
      <c r="K81" s="65"/>
      <c r="L81" s="65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</row>
    <row r="82" spans="3:45" ht="14.25" x14ac:dyDescent="0.25">
      <c r="C82" s="47"/>
      <c r="D82" s="47"/>
      <c r="E82" s="47"/>
      <c r="F82" s="47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</row>
    <row r="83" spans="3:45" ht="14.25" x14ac:dyDescent="0.25">
      <c r="C83" s="47"/>
      <c r="D83" s="47"/>
      <c r="E83" s="47"/>
      <c r="F83" s="47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</row>
    <row r="84" spans="3:45" ht="14.25" x14ac:dyDescent="0.25">
      <c r="C84" s="47"/>
      <c r="D84" s="47"/>
      <c r="E84" s="47"/>
      <c r="F84" s="47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</row>
    <row r="85" spans="3:45" ht="14.25" x14ac:dyDescent="0.25">
      <c r="C85" s="47"/>
      <c r="D85" s="47"/>
      <c r="E85" s="47"/>
      <c r="F85" s="47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</row>
    <row r="86" spans="3:45" ht="3.95" customHeight="1" x14ac:dyDescent="0.25"/>
    <row r="87" spans="3:45" ht="14.25" x14ac:dyDescent="0.25">
      <c r="C87" s="2" t="str">
        <f>IF(O55="1 item"," ","Hoeveelheid")</f>
        <v xml:space="preserve"> </v>
      </c>
      <c r="H87" s="65"/>
      <c r="I87" s="65"/>
      <c r="J87" s="65"/>
      <c r="K87" s="65"/>
      <c r="L87" s="65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</row>
    <row r="88" spans="3:45" ht="14.25" x14ac:dyDescent="0.25"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</row>
    <row r="89" spans="3:45" ht="14.25" x14ac:dyDescent="0.25"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</row>
    <row r="90" spans="3:45" ht="3.95" customHeight="1" x14ac:dyDescent="0.25"/>
    <row r="91" spans="3:45" ht="15" customHeight="1" x14ac:dyDescent="0.25">
      <c r="C91" s="44" t="str">
        <f>IF(O55="1 item"," ","Fysiochemische en radiologische samenstelling")</f>
        <v xml:space="preserve"> </v>
      </c>
      <c r="D91" s="45"/>
      <c r="E91" s="45"/>
      <c r="F91" s="45"/>
      <c r="H91" s="65"/>
      <c r="I91" s="65"/>
      <c r="J91" s="65"/>
      <c r="K91" s="65"/>
      <c r="L91" s="65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</row>
    <row r="92" spans="3:45" ht="15" customHeight="1" x14ac:dyDescent="0.25">
      <c r="C92" s="45"/>
      <c r="D92" s="45"/>
      <c r="E92" s="45"/>
      <c r="F92" s="45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</row>
    <row r="93" spans="3:45" ht="15" customHeight="1" x14ac:dyDescent="0.25">
      <c r="C93" s="45"/>
      <c r="D93" s="45"/>
      <c r="E93" s="45"/>
      <c r="F93" s="45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</row>
    <row r="94" spans="3:45" ht="3.95" customHeight="1" x14ac:dyDescent="0.25"/>
    <row r="95" spans="3:45" ht="15" customHeight="1" x14ac:dyDescent="0.25">
      <c r="C95" s="46" t="str">
        <f>IF(O55="1 item"," ","Verwachte termijn van vrijgave")</f>
        <v xml:space="preserve"> </v>
      </c>
      <c r="D95" s="47"/>
      <c r="E95" s="47"/>
      <c r="F95" s="47"/>
      <c r="H95" s="65"/>
      <c r="I95" s="65"/>
      <c r="J95" s="65"/>
      <c r="K95" s="65"/>
      <c r="L95" s="65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</row>
    <row r="96" spans="3:45" ht="15" customHeight="1" x14ac:dyDescent="0.25">
      <c r="C96" s="47"/>
      <c r="D96" s="47"/>
      <c r="E96" s="47"/>
      <c r="F96" s="47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</row>
    <row r="97" spans="3:45" ht="15" customHeight="1" x14ac:dyDescent="0.25">
      <c r="C97" s="47"/>
      <c r="D97" s="47"/>
      <c r="E97" s="47"/>
      <c r="F97" s="47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</row>
    <row r="98" spans="3:45" ht="3.95" customHeight="1" x14ac:dyDescent="0.25"/>
    <row r="99" spans="3:45" ht="21.75" customHeight="1" x14ac:dyDescent="0.25"/>
    <row r="100" spans="3:45" ht="15" x14ac:dyDescent="0.25">
      <c r="C100" s="41" t="str">
        <f>IF(AND($O$55&lt;&gt;"2 items",$O$55&lt;&gt;"1 item"),"ITEM 3","")</f>
        <v/>
      </c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</row>
    <row r="101" spans="3:45" ht="3.95" customHeight="1" x14ac:dyDescent="0.25">
      <c r="C101" s="6"/>
    </row>
    <row r="102" spans="3:45" ht="15" customHeight="1" x14ac:dyDescent="0.25">
      <c r="C102" s="46" t="str">
        <f>IF(AND($O$55&lt;&gt;"2 items",$O$55&lt;&gt;"1 item"),"Beschrijving en justificatie"," ")</f>
        <v xml:space="preserve"> </v>
      </c>
      <c r="D102" s="47"/>
      <c r="E102" s="47"/>
      <c r="F102" s="47"/>
      <c r="H102" s="65"/>
      <c r="I102" s="65"/>
      <c r="J102" s="65"/>
      <c r="K102" s="65"/>
      <c r="L102" s="65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</row>
    <row r="103" spans="3:45" ht="15" customHeight="1" x14ac:dyDescent="0.25">
      <c r="C103" s="47"/>
      <c r="D103" s="47"/>
      <c r="E103" s="47"/>
      <c r="F103" s="47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</row>
    <row r="104" spans="3:45" ht="15" customHeight="1" x14ac:dyDescent="0.25">
      <c r="C104" s="47"/>
      <c r="D104" s="47"/>
      <c r="E104" s="47"/>
      <c r="F104" s="47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</row>
    <row r="105" spans="3:45" ht="15" customHeight="1" x14ac:dyDescent="0.25">
      <c r="C105" s="47"/>
      <c r="D105" s="47"/>
      <c r="E105" s="47"/>
      <c r="F105" s="47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</row>
    <row r="106" spans="3:45" ht="15" customHeight="1" x14ac:dyDescent="0.25">
      <c r="C106" s="47"/>
      <c r="D106" s="47"/>
      <c r="E106" s="47"/>
      <c r="F106" s="47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</row>
    <row r="107" spans="3:45" ht="3.95" customHeight="1" x14ac:dyDescent="0.25"/>
    <row r="108" spans="3:45" ht="14.25" x14ac:dyDescent="0.25">
      <c r="C108" s="2" t="str">
        <f>IF(AND($O$55&lt;&gt;"2 items",$O$55&lt;&gt;"1 item"),"Hoeveelheid"," ")</f>
        <v xml:space="preserve"> </v>
      </c>
      <c r="H108" s="65"/>
      <c r="I108" s="65"/>
      <c r="J108" s="65"/>
      <c r="K108" s="65"/>
      <c r="L108" s="65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</row>
    <row r="109" spans="3:45" ht="14.25" x14ac:dyDescent="0.25">
      <c r="H109" s="65"/>
      <c r="I109" s="65"/>
      <c r="J109" s="65"/>
      <c r="K109" s="65"/>
      <c r="L109" s="65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</row>
    <row r="110" spans="3:45" ht="14.25" x14ac:dyDescent="0.25"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</row>
    <row r="111" spans="3:45" ht="3.95" customHeight="1" x14ac:dyDescent="0.25"/>
    <row r="112" spans="3:45" ht="15" customHeight="1" x14ac:dyDescent="0.25">
      <c r="C112" s="44" t="str">
        <f>IF(AND($O$55&lt;&gt;"2 items",$O$55&lt;&gt;"1 item"),"Fysiochemische en radiologische samenstelling"," ")</f>
        <v xml:space="preserve"> </v>
      </c>
      <c r="D112" s="45"/>
      <c r="E112" s="45"/>
      <c r="F112" s="45"/>
      <c r="H112" s="65"/>
      <c r="I112" s="65"/>
      <c r="J112" s="65"/>
      <c r="K112" s="65"/>
      <c r="L112" s="65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</row>
    <row r="113" spans="3:45" ht="15" customHeight="1" x14ac:dyDescent="0.25">
      <c r="C113" s="45"/>
      <c r="D113" s="45"/>
      <c r="E113" s="45"/>
      <c r="F113" s="45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</row>
    <row r="114" spans="3:45" ht="15" customHeight="1" x14ac:dyDescent="0.25">
      <c r="C114" s="45"/>
      <c r="D114" s="45"/>
      <c r="E114" s="45"/>
      <c r="F114" s="45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</row>
    <row r="115" spans="3:45" ht="3.95" customHeight="1" x14ac:dyDescent="0.25"/>
    <row r="116" spans="3:45" ht="15" customHeight="1" x14ac:dyDescent="0.25">
      <c r="C116" s="46" t="str">
        <f>IF(AND($O$55&lt;&gt;"2 items",$O$55&lt;&gt;"1 item"),"Verwachte termijn van vrijgave"," ")</f>
        <v xml:space="preserve"> </v>
      </c>
      <c r="D116" s="47"/>
      <c r="E116" s="47"/>
      <c r="F116" s="47"/>
      <c r="H116" s="65"/>
      <c r="I116" s="65"/>
      <c r="J116" s="65"/>
      <c r="K116" s="65"/>
      <c r="L116" s="65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</row>
    <row r="117" spans="3:45" ht="15" customHeight="1" x14ac:dyDescent="0.25">
      <c r="C117" s="47"/>
      <c r="D117" s="47"/>
      <c r="E117" s="47"/>
      <c r="F117" s="47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</row>
    <row r="118" spans="3:45" ht="15" customHeight="1" x14ac:dyDescent="0.25">
      <c r="C118" s="47"/>
      <c r="D118" s="47"/>
      <c r="E118" s="47"/>
      <c r="F118" s="47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</row>
    <row r="119" spans="3:45" ht="14.25" customHeight="1" x14ac:dyDescent="0.25">
      <c r="C119" s="7"/>
      <c r="D119" s="7"/>
      <c r="E119" s="7"/>
      <c r="F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17"/>
      <c r="AP119" s="17"/>
      <c r="AQ119" s="17"/>
      <c r="AR119" s="17"/>
      <c r="AS119" s="17"/>
    </row>
    <row r="120" spans="3:45" ht="14.25" customHeight="1" x14ac:dyDescent="0.25">
      <c r="C120" s="7"/>
      <c r="D120" s="7"/>
      <c r="E120" s="7"/>
      <c r="F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17"/>
      <c r="AP120" s="17"/>
      <c r="AQ120" s="17"/>
      <c r="AR120" s="17"/>
      <c r="AS120" s="17"/>
    </row>
    <row r="121" spans="3:45" ht="14.25" customHeight="1" x14ac:dyDescent="0.25">
      <c r="C121" s="7"/>
      <c r="D121" s="7"/>
      <c r="E121" s="7"/>
      <c r="F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17"/>
      <c r="AP121" s="17"/>
      <c r="AQ121" s="17"/>
      <c r="AR121" s="17"/>
      <c r="AS121" s="17"/>
    </row>
    <row r="122" spans="3:45" ht="18" customHeight="1" x14ac:dyDescent="0.25"/>
    <row r="123" spans="3:45" ht="15" x14ac:dyDescent="0.25">
      <c r="C123" s="41" t="str">
        <f>IF(AND($O$55&lt;&gt;"2 items",$O$55&lt;&gt;"1 item",$O$55&lt;&gt;"3 items"),"ITEM 4","")</f>
        <v/>
      </c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</row>
    <row r="124" spans="3:45" ht="5.0999999999999996" customHeight="1" x14ac:dyDescent="0.25">
      <c r="C124" s="6"/>
    </row>
    <row r="125" spans="3:45" ht="14.25" x14ac:dyDescent="0.25">
      <c r="C125" s="46" t="str">
        <f>IF(AND($O$55&lt;&gt;"2 items",$O$55&lt;&gt;"1 item",$O$55&lt;&gt;"3 items"),"Beschrijving en justificatie"," ")</f>
        <v xml:space="preserve"> </v>
      </c>
      <c r="D125" s="47"/>
      <c r="E125" s="47"/>
      <c r="F125" s="47"/>
      <c r="H125" s="65"/>
      <c r="I125" s="65"/>
      <c r="J125" s="65"/>
      <c r="K125" s="65"/>
      <c r="L125" s="65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</row>
    <row r="126" spans="3:45" ht="14.25" x14ac:dyDescent="0.25">
      <c r="C126" s="47"/>
      <c r="D126" s="47"/>
      <c r="E126" s="47"/>
      <c r="F126" s="47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</row>
    <row r="127" spans="3:45" ht="14.25" x14ac:dyDescent="0.25">
      <c r="C127" s="47"/>
      <c r="D127" s="47"/>
      <c r="E127" s="47"/>
      <c r="F127" s="47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</row>
    <row r="128" spans="3:45" ht="14.25" x14ac:dyDescent="0.25">
      <c r="C128" s="47"/>
      <c r="D128" s="47"/>
      <c r="E128" s="47"/>
      <c r="F128" s="47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</row>
    <row r="129" spans="3:45" ht="14.25" x14ac:dyDescent="0.25">
      <c r="C129" s="47"/>
      <c r="D129" s="47"/>
      <c r="E129" s="47"/>
      <c r="F129" s="47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</row>
    <row r="130" spans="3:45" ht="14.25" x14ac:dyDescent="0.25">
      <c r="C130" s="47"/>
      <c r="D130" s="47"/>
      <c r="E130" s="47"/>
      <c r="F130" s="47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</row>
    <row r="131" spans="3:45" ht="5.0999999999999996" customHeight="1" x14ac:dyDescent="0.25"/>
    <row r="132" spans="3:45" ht="14.25" x14ac:dyDescent="0.25">
      <c r="C132" s="2" t="str">
        <f>IF(AND($O$55&lt;&gt;"2 items",$O$55&lt;&gt;"1 item",$O$55&lt;&gt;"3 items"),"Hoeveelheid"," ")</f>
        <v xml:space="preserve"> </v>
      </c>
      <c r="H132" s="65"/>
      <c r="I132" s="65"/>
      <c r="J132" s="65"/>
      <c r="K132" s="65"/>
      <c r="L132" s="65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</row>
    <row r="133" spans="3:45" ht="14.25" x14ac:dyDescent="0.25"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</row>
    <row r="134" spans="3:45" ht="14.25" x14ac:dyDescent="0.25"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</row>
    <row r="135" spans="3:45" ht="5.0999999999999996" customHeight="1" x14ac:dyDescent="0.25"/>
    <row r="136" spans="3:45" ht="15" customHeight="1" x14ac:dyDescent="0.25">
      <c r="C136" s="44" t="str">
        <f>IF(AND($O$55&lt;&gt;"2 items",$O$55&lt;&gt;"1 item",$O$55&lt;&gt;"3 items"),"Fysiochemische en radiologische samenstelling"," ")</f>
        <v xml:space="preserve"> </v>
      </c>
      <c r="D136" s="45"/>
      <c r="E136" s="45"/>
      <c r="F136" s="45"/>
      <c r="H136" s="65"/>
      <c r="I136" s="65"/>
      <c r="J136" s="65"/>
      <c r="K136" s="65"/>
      <c r="L136" s="65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</row>
    <row r="137" spans="3:45" ht="15" customHeight="1" x14ac:dyDescent="0.25">
      <c r="C137" s="45"/>
      <c r="D137" s="45"/>
      <c r="E137" s="45"/>
      <c r="F137" s="45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</row>
    <row r="138" spans="3:45" ht="15" customHeight="1" x14ac:dyDescent="0.25">
      <c r="C138" s="45"/>
      <c r="D138" s="45"/>
      <c r="E138" s="45"/>
      <c r="F138" s="45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</row>
    <row r="139" spans="3:45" ht="5.0999999999999996" customHeight="1" x14ac:dyDescent="0.25"/>
    <row r="140" spans="3:45" ht="15" customHeight="1" x14ac:dyDescent="0.25">
      <c r="C140" s="46" t="str">
        <f>IF(AND($O$55&lt;&gt;"2 items",$O$55&lt;&gt;"1 item",$O$55&lt;&gt;"3 items"),"Verwachte termijn van vrijgave"," ")</f>
        <v xml:space="preserve"> </v>
      </c>
      <c r="D140" s="47"/>
      <c r="E140" s="47"/>
      <c r="F140" s="47"/>
      <c r="H140" s="65"/>
      <c r="I140" s="65"/>
      <c r="J140" s="65"/>
      <c r="K140" s="65"/>
      <c r="L140" s="65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</row>
    <row r="141" spans="3:45" ht="15" customHeight="1" x14ac:dyDescent="0.25">
      <c r="C141" s="47"/>
      <c r="D141" s="47"/>
      <c r="E141" s="47"/>
      <c r="F141" s="47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</row>
    <row r="142" spans="3:45" ht="15" customHeight="1" x14ac:dyDescent="0.25">
      <c r="C142" s="47"/>
      <c r="D142" s="47"/>
      <c r="E142" s="47"/>
      <c r="F142" s="47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</row>
    <row r="143" spans="3:45" ht="5.0999999999999996" customHeight="1" x14ac:dyDescent="0.25"/>
    <row r="144" spans="3:45" ht="33" customHeight="1" x14ac:dyDescent="0.25"/>
    <row r="145" spans="3:45" ht="15" x14ac:dyDescent="0.25">
      <c r="C145" s="41" t="str">
        <f>IF(AND($O$55&lt;&gt;"2 items",$O$55&lt;&gt;"1 item",$O$55&lt;&gt;"3 items",$O$55&lt;&gt;"4 items",$O$55="5 items"),"ITEM 5","")</f>
        <v/>
      </c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</row>
    <row r="146" spans="3:45" ht="5.0999999999999996" customHeight="1" x14ac:dyDescent="0.25">
      <c r="C146" s="6"/>
    </row>
    <row r="147" spans="3:45" ht="14.25" x14ac:dyDescent="0.25">
      <c r="C147" s="69" t="str">
        <f>IF(AND($O$55&lt;&gt;"2 items",$O$55&lt;&gt;"1 item",$O$55&lt;&gt;"3 items",$O$55="5 items"),"Beschrijving en justificatie"," ")</f>
        <v xml:space="preserve"> </v>
      </c>
      <c r="D147" s="47"/>
      <c r="E147" s="47"/>
      <c r="F147" s="47"/>
      <c r="H147" s="65"/>
      <c r="I147" s="65"/>
      <c r="J147" s="65"/>
      <c r="K147" s="65"/>
      <c r="L147" s="65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</row>
    <row r="148" spans="3:45" ht="14.25" x14ac:dyDescent="0.25">
      <c r="C148" s="47"/>
      <c r="D148" s="47"/>
      <c r="E148" s="47"/>
      <c r="F148" s="47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</row>
    <row r="149" spans="3:45" ht="14.25" x14ac:dyDescent="0.25">
      <c r="C149" s="47"/>
      <c r="D149" s="47"/>
      <c r="E149" s="47"/>
      <c r="F149" s="47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</row>
    <row r="150" spans="3:45" ht="14.25" x14ac:dyDescent="0.25">
      <c r="C150" s="47"/>
      <c r="D150" s="47"/>
      <c r="E150" s="47"/>
      <c r="F150" s="47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</row>
    <row r="151" spans="3:45" ht="14.25" x14ac:dyDescent="0.25">
      <c r="C151" s="47"/>
      <c r="D151" s="47"/>
      <c r="E151" s="47"/>
      <c r="F151" s="47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</row>
    <row r="152" spans="3:45" ht="5.0999999999999996" customHeight="1" x14ac:dyDescent="0.25">
      <c r="C152" s="9"/>
      <c r="D152" s="9"/>
      <c r="E152" s="9"/>
      <c r="F152" s="9"/>
    </row>
    <row r="153" spans="3:45" ht="14.25" x14ac:dyDescent="0.25">
      <c r="C153" s="9" t="str">
        <f>IF(AND($O$55&lt;&gt;"2 items",$O$55&lt;&gt;"1 item",$O$55&lt;&gt;"3 items",$O$55="5 items"),"Hoeveelheid"," ")</f>
        <v xml:space="preserve"> </v>
      </c>
      <c r="D153" s="9"/>
      <c r="E153" s="9"/>
      <c r="F153" s="9"/>
      <c r="H153" s="65"/>
      <c r="I153" s="65"/>
      <c r="J153" s="65"/>
      <c r="K153" s="65"/>
      <c r="L153" s="65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</row>
    <row r="154" spans="3:45" ht="14.25" x14ac:dyDescent="0.25">
      <c r="C154" s="9"/>
      <c r="D154" s="9"/>
      <c r="E154" s="9"/>
      <c r="F154" s="9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</row>
    <row r="155" spans="3:45" ht="14.25" x14ac:dyDescent="0.25">
      <c r="C155" s="9"/>
      <c r="D155" s="9"/>
      <c r="E155" s="9"/>
      <c r="F155" s="9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</row>
    <row r="156" spans="3:45" ht="5.0999999999999996" customHeight="1" x14ac:dyDescent="0.25">
      <c r="C156" s="9"/>
      <c r="D156" s="9"/>
      <c r="E156" s="9"/>
      <c r="F156" s="9"/>
    </row>
    <row r="157" spans="3:45" ht="15" customHeight="1" x14ac:dyDescent="0.25">
      <c r="C157" s="67" t="str">
        <f>IF(AND($O$55&lt;&gt;"2 items",$O$55&lt;&gt;"1 item",$O$55&lt;&gt;"3 items",$O$55="5 items"),"Fysiochemische en radiologische samenstelling"," ")</f>
        <v xml:space="preserve"> </v>
      </c>
      <c r="D157" s="68"/>
      <c r="E157" s="68"/>
      <c r="F157" s="68"/>
      <c r="H157" s="65"/>
      <c r="I157" s="65"/>
      <c r="J157" s="65"/>
      <c r="K157" s="65"/>
      <c r="L157" s="65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</row>
    <row r="158" spans="3:45" ht="15" customHeight="1" x14ac:dyDescent="0.25">
      <c r="C158" s="68"/>
      <c r="D158" s="68"/>
      <c r="E158" s="68"/>
      <c r="F158" s="68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</row>
    <row r="159" spans="3:45" ht="15" customHeight="1" x14ac:dyDescent="0.25">
      <c r="C159" s="68"/>
      <c r="D159" s="68"/>
      <c r="E159" s="68"/>
      <c r="F159" s="68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</row>
    <row r="160" spans="3:45" ht="5.0999999999999996" customHeight="1" x14ac:dyDescent="0.25">
      <c r="C160" s="9"/>
      <c r="D160" s="9"/>
      <c r="E160" s="9"/>
      <c r="F160" s="9"/>
    </row>
    <row r="161" spans="3:45" ht="15" customHeight="1" x14ac:dyDescent="0.25">
      <c r="C161" s="69" t="str">
        <f>IF(AND($O$55&lt;&gt;"2 items",$O$55&lt;&gt;"1 item",$O$55&lt;&gt;"3 items",$O$55="5 items"),"Verwachte termijn van vrijgave"," ")</f>
        <v xml:space="preserve"> </v>
      </c>
      <c r="D161" s="70"/>
      <c r="E161" s="70"/>
      <c r="F161" s="70"/>
      <c r="H161" s="65"/>
      <c r="I161" s="65"/>
      <c r="J161" s="65"/>
      <c r="K161" s="65"/>
      <c r="L161" s="65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</row>
    <row r="162" spans="3:45" ht="15" customHeight="1" x14ac:dyDescent="0.25">
      <c r="C162" s="70"/>
      <c r="D162" s="70"/>
      <c r="E162" s="70"/>
      <c r="F162" s="70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</row>
    <row r="163" spans="3:45" ht="15" customHeight="1" x14ac:dyDescent="0.25">
      <c r="C163" s="70"/>
      <c r="D163" s="70"/>
      <c r="E163" s="70"/>
      <c r="F163" s="70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</row>
  </sheetData>
  <sheetProtection sheet="1" objects="1" scenarios="1" selectLockedCells="1"/>
  <mergeCells count="48">
    <mergeCell ref="C125:F130"/>
    <mergeCell ref="C147:F151"/>
    <mergeCell ref="O14:W14"/>
    <mergeCell ref="O16:W16"/>
    <mergeCell ref="O18:W18"/>
    <mergeCell ref="C145:AS145"/>
    <mergeCell ref="H147:AS151"/>
    <mergeCell ref="C123:AS123"/>
    <mergeCell ref="H132:AS134"/>
    <mergeCell ref="C136:F138"/>
    <mergeCell ref="H136:AS138"/>
    <mergeCell ref="C140:F142"/>
    <mergeCell ref="H140:AS142"/>
    <mergeCell ref="H125:AS130"/>
    <mergeCell ref="H108:AS110"/>
    <mergeCell ref="C112:F114"/>
    <mergeCell ref="H153:AS155"/>
    <mergeCell ref="C157:F159"/>
    <mergeCell ref="H157:AS159"/>
    <mergeCell ref="C161:F163"/>
    <mergeCell ref="H161:AS163"/>
    <mergeCell ref="H112:AS114"/>
    <mergeCell ref="C116:F118"/>
    <mergeCell ref="H116:AS118"/>
    <mergeCell ref="H81:AS85"/>
    <mergeCell ref="C81:F85"/>
    <mergeCell ref="C102:F106"/>
    <mergeCell ref="H102:AS106"/>
    <mergeCell ref="C100:AS100"/>
    <mergeCell ref="H87:AS89"/>
    <mergeCell ref="C91:F93"/>
    <mergeCell ref="H91:AS93"/>
    <mergeCell ref="C95:F97"/>
    <mergeCell ref="H95:AS97"/>
    <mergeCell ref="O20:W22"/>
    <mergeCell ref="C57:AS57"/>
    <mergeCell ref="C66:F68"/>
    <mergeCell ref="C61:F64"/>
    <mergeCell ref="C59:AS59"/>
    <mergeCell ref="O55:W55"/>
    <mergeCell ref="H41:AS51"/>
    <mergeCell ref="C79:AS79"/>
    <mergeCell ref="H61:AS64"/>
    <mergeCell ref="H66:AS68"/>
    <mergeCell ref="H70:AS72"/>
    <mergeCell ref="H74:AS76"/>
    <mergeCell ref="C70:F72"/>
    <mergeCell ref="C74:F76"/>
  </mergeCells>
  <conditionalFormatting sqref="C79:AS79">
    <cfRule type="containsText" dxfId="9" priority="10" operator="containsText" text="item">
      <formula>NOT(ISERROR(SEARCH("item",C79)))</formula>
    </cfRule>
  </conditionalFormatting>
  <conditionalFormatting sqref="C100">
    <cfRule type="containsText" dxfId="8" priority="9" operator="containsText" text="item">
      <formula>NOT(ISERROR(SEARCH("item",C100)))</formula>
    </cfRule>
  </conditionalFormatting>
  <conditionalFormatting sqref="C123">
    <cfRule type="containsText" dxfId="7" priority="8" operator="containsText" text="item">
      <formula>NOT(ISERROR(SEARCH("item",C123)))</formula>
    </cfRule>
  </conditionalFormatting>
  <conditionalFormatting sqref="C145">
    <cfRule type="containsText" dxfId="6" priority="7" operator="containsText" text="item">
      <formula>NOT(ISERROR(SEARCH("item",C145)))</formula>
    </cfRule>
  </conditionalFormatting>
  <conditionalFormatting sqref="H81:AS85">
    <cfRule type="expression" dxfId="5" priority="6">
      <formula>$C$81="Beschrijving en justificatie"</formula>
    </cfRule>
  </conditionalFormatting>
  <conditionalFormatting sqref="H87:AS89 H91:AS93 H95:AS97">
    <cfRule type="expression" dxfId="4" priority="5">
      <formula>$C$79="ITEM 2"</formula>
    </cfRule>
  </conditionalFormatting>
  <conditionalFormatting sqref="H102:AS106 H108:AS110 H112:AS114 H116:AS118">
    <cfRule type="expression" dxfId="3" priority="4">
      <formula>$C$100="ITEM 3"</formula>
    </cfRule>
  </conditionalFormatting>
  <conditionalFormatting sqref="H125:AS130 H132:AS134 H136:AS138 H140:AS142">
    <cfRule type="expression" dxfId="2" priority="3">
      <formula>$C$123="ITEM 4"</formula>
    </cfRule>
  </conditionalFormatting>
  <conditionalFormatting sqref="H147:AS151 H153:AS155 H157:AS159 H161:AS163">
    <cfRule type="expression" dxfId="1" priority="2">
      <formula>$C$145="ITEM 5"</formula>
    </cfRule>
  </conditionalFormatting>
  <conditionalFormatting sqref="H41:H49">
    <cfRule type="expression" dxfId="0" priority="1">
      <formula>$AS$38</formula>
    </cfRule>
  </conditionalFormatting>
  <dataValidations count="1">
    <dataValidation type="list" allowBlank="1" showInputMessage="1" showErrorMessage="1" sqref="O55" xr:uid="{B8D93128-8EDB-46EB-BAFC-06248A2FC679}">
      <formula1>items</formula1>
    </dataValidation>
  </dataValidations>
  <pageMargins left="0.23622047244094491" right="0.23622047244094491" top="0.19685039370078741" bottom="0.19685039370078741" header="0.23622047244094491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locked="0" defaultSize="0" autoFill="0" autoLine="0" autoPict="0">
                <anchor moveWithCells="1">
                  <from>
                    <xdr:col>2</xdr:col>
                    <xdr:colOff>190500</xdr:colOff>
                    <xdr:row>27</xdr:row>
                    <xdr:rowOff>19050</xdr:rowOff>
                  </from>
                  <to>
                    <xdr:col>5</xdr:col>
                    <xdr:colOff>209550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locked="0" defaultSize="0" autoFill="0" autoLine="0" autoPict="0">
                <anchor moveWithCells="1">
                  <from>
                    <xdr:col>2</xdr:col>
                    <xdr:colOff>190500</xdr:colOff>
                    <xdr:row>29</xdr:row>
                    <xdr:rowOff>0</xdr:rowOff>
                  </from>
                  <to>
                    <xdr:col>28</xdr:col>
                    <xdr:colOff>123825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locked="0" defaultSize="0" autoFill="0" autoLine="0" autoPict="0">
                <anchor moveWithCells="1">
                  <from>
                    <xdr:col>2</xdr:col>
                    <xdr:colOff>152400</xdr:colOff>
                    <xdr:row>33</xdr:row>
                    <xdr:rowOff>0</xdr:rowOff>
                  </from>
                  <to>
                    <xdr:col>18</xdr:col>
                    <xdr:colOff>57150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locked="0" defaultSize="0" autoFill="0" autoLine="0" autoPict="0">
                <anchor moveWithCells="1">
                  <from>
                    <xdr:col>2</xdr:col>
                    <xdr:colOff>152400</xdr:colOff>
                    <xdr:row>37</xdr:row>
                    <xdr:rowOff>0</xdr:rowOff>
                  </from>
                  <to>
                    <xdr:col>27</xdr:col>
                    <xdr:colOff>171450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locked="0" defaultSize="0" autoFill="0" autoLine="0" autoPict="0">
                <anchor moveWithCells="1">
                  <from>
                    <xdr:col>2</xdr:col>
                    <xdr:colOff>152400</xdr:colOff>
                    <xdr:row>35</xdr:row>
                    <xdr:rowOff>0</xdr:rowOff>
                  </from>
                  <to>
                    <xdr:col>25</xdr:col>
                    <xdr:colOff>209550</xdr:colOff>
                    <xdr:row>36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3C5E6-F18C-4627-A5F0-337266864EE1}">
  <sheetPr codeName="Sheet2"/>
  <dimension ref="C4:C10"/>
  <sheetViews>
    <sheetView workbookViewId="0">
      <selection activeCell="C8" sqref="C8"/>
    </sheetView>
  </sheetViews>
  <sheetFormatPr defaultRowHeight="15" x14ac:dyDescent="0.25"/>
  <cols>
    <col min="3" max="3" width="12.7109375" customWidth="1"/>
  </cols>
  <sheetData>
    <row r="4" spans="3:3" x14ac:dyDescent="0.25">
      <c r="C4" s="3" t="s">
        <v>8</v>
      </c>
    </row>
    <row r="6" spans="3:3" x14ac:dyDescent="0.25">
      <c r="C6" t="s">
        <v>9</v>
      </c>
    </row>
    <row r="7" spans="3:3" x14ac:dyDescent="0.25">
      <c r="C7" t="s">
        <v>10</v>
      </c>
    </row>
    <row r="8" spans="3:3" x14ac:dyDescent="0.25">
      <c r="C8" t="s">
        <v>11</v>
      </c>
    </row>
    <row r="9" spans="3:3" x14ac:dyDescent="0.25">
      <c r="C9" t="s">
        <v>12</v>
      </c>
    </row>
    <row r="10" spans="3:3" x14ac:dyDescent="0.25">
      <c r="C10" t="s">
        <v>13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NL</vt:lpstr>
      <vt:lpstr>_</vt:lpstr>
      <vt:lpstr>items</vt:lpstr>
    </vt:vector>
  </TitlesOfParts>
  <Company>FANC - AFCN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MEERSCH Daan</dc:creator>
  <cp:lastModifiedBy>VAN DER MEERSCH Daan</cp:lastModifiedBy>
  <cp:lastPrinted>2023-04-12T14:25:31Z</cp:lastPrinted>
  <dcterms:created xsi:type="dcterms:W3CDTF">2022-12-02T12:31:52Z</dcterms:created>
  <dcterms:modified xsi:type="dcterms:W3CDTF">2023-04-12T16:44:35Z</dcterms:modified>
</cp:coreProperties>
</file>